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ntuanelli.UADFD01\AppData\Local\Microsoft\Windows\INetCache\Content.Outlook\9Q9S8Z4O\"/>
    </mc:Choice>
  </mc:AlternateContent>
  <bookViews>
    <workbookView xWindow="2070" yWindow="2505" windowWidth="27840" windowHeight="11385"/>
  </bookViews>
  <sheets>
    <sheet name="Požadavky na výkon a fukci" sheetId="5" r:id="rId1"/>
    <sheet name="SO 98-98" sheetId="6" r:id="rId2"/>
  </sheets>
  <definedNames>
    <definedName name="_xlnm.Print_Titles" localSheetId="0">'Požadavky na výkon a fukci'!$3:$3</definedName>
    <definedName name="_xlnm.Print_Area" localSheetId="0">'Požadavky na výkon a fukci'!$A$2:$E$9</definedName>
    <definedName name="_xlnm.Print_Area" localSheetId="1">'SO 98-98'!$B$1:$L$36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" i="6" l="1"/>
  <c r="E2" i="5" l="1"/>
  <c r="L32" i="6" l="1"/>
  <c r="J32" i="6"/>
  <c r="L28" i="6"/>
  <c r="J28" i="6"/>
  <c r="L22" i="6"/>
  <c r="J22" i="6"/>
  <c r="L18" i="6"/>
  <c r="J18" i="6"/>
  <c r="L14" i="6"/>
  <c r="J14" i="6"/>
  <c r="B14" i="6"/>
  <c r="L36" i="6" l="1"/>
  <c r="L26" i="6"/>
  <c r="B18" i="6"/>
  <c r="B22" i="6" s="1"/>
  <c r="K2" i="6" l="1"/>
  <c r="B28" i="6"/>
  <c r="B32" i="6" s="1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 shape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<sst xmlns="http://schemas.openxmlformats.org/spreadsheetml/2006/main" count="134" uniqueCount="93">
  <si>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</si>
  <si>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</si>
  <si>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</si>
  <si>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</si>
  <si>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</si>
  <si>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</si>
  <si>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</si>
  <si>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</si>
  <si>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</si>
  <si>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</si>
  <si>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</si>
  <si>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</si>
  <si>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</si>
  <si>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</si>
  <si>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</si>
  <si>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</si>
  <si>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</si>
  <si>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</si>
  <si>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</si>
  <si>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</si>
  <si>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</si>
  <si>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</si>
  <si>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</si>
  <si>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</si>
  <si>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</si>
  <si>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</si>
  <si>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</si>
  <si>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</si>
  <si>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</si>
  <si>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</si>
  <si>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</si>
  <si>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</si>
  <si>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</si>
  <si>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</si>
  <si>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</si>
  <si>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</si>
  <si>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</si>
  <si>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</si>
  <si>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</si>
  <si>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</si>
  <si>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</si>
  <si>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</si>
  <si>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</si>
  <si>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</si>
  <si>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</si>
  <si>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</si>
  <si>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</si>
  <si>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</si>
  <si>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</si>
  <si>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</si>
  <si>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</si>
  <si>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</si>
  <si>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</si>
  <si>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</si>
  <si>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</si>
  <si>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</si>
  <si>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</si>
  <si>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</si>
  <si>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</si>
  <si>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</si>
  <si>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</si>
  <si>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</si>
  <si>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</si>
  <si>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</si>
  <si>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</si>
  <si>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</si>
  <si>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</si>
  <si>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</si>
  <si>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</si>
  <si>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</si>
  <si>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</si>
  <si>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</si>
  <si>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Poznámka</t>
  </si>
  <si>
    <t>Správa železnic, státní organizace</t>
  </si>
  <si>
    <t>Přejezdy_500/2020</t>
  </si>
  <si>
    <t>Stavba 1:</t>
  </si>
  <si>
    <t>Rekonstrukce PZS VÚD přejezdu P7703 v km 3,595 trati Milotice nad Opavou - Vrbno pod Pradědem</t>
  </si>
  <si>
    <t>PS 01-01-31</t>
  </si>
  <si>
    <t>Zabezpečovací zařízení (PZS) P7703 v km 3,595</t>
  </si>
  <si>
    <t>V rozsahu Zjednodušené dokumentace ve stádiu 2 a ZTP</t>
  </si>
  <si>
    <t>SO 01-10-01</t>
  </si>
  <si>
    <t>Železniční svršek P7703 v km 3,595</t>
  </si>
  <si>
    <t>Rekonstrukce železničního svršku v místě přejezdu včetne úpravy geometrické polohy koleje ASP.                                                                                                            Položka obsahuje všechny náklady na montáž příslušného zařízení se všemi pomocnými a doplňujícími pracemi a součástmi, případné použití mechanizmů, včetně dopravy ze skladu k místu montáže. Součásti tohoto SO budou rovněž demontáže a likvidace odpadu v souladu se zákonem o odpadech.</t>
  </si>
  <si>
    <t>SO 01-11-01</t>
  </si>
  <si>
    <t>Železniční spodek P7703 v km 3,595</t>
  </si>
  <si>
    <t>Sanace železničního spodku včetně odvodnění a rekonstrukce propustku.                                                                                                                                                   Položka obsahuje všechny náklady na montáž příslušného zařízení se všemi pomocnými a doplňujícími pracemi a součástmi, případné použití mechanizmů, včetně dopravy ze skladu k místu montáže. Součásti tohoto SO budou rovněž demontáže a likvidace odpadu v souladu se zákonem o odpadech.</t>
  </si>
  <si>
    <t>SO 01-13-01</t>
  </si>
  <si>
    <t>Železniční přejezd P7703 v km 3,595</t>
  </si>
  <si>
    <t xml:space="preserve">Rekonstrukce přejezdová konstrukce a silniční komunikace, zřízení příčného odvodňovacího žlabu.                                                                                                                              Položka obsahuje všechny náklady na montáž příslušného zařízení se všemi pomocnými a doplňujícími pracemi a součástmi, případné použití mechanizmů, včetně dopravy ze skladu k místu montáže. Součásti tohoto SO budou rovněž demontáže a likvidace odpadu v souladu se zákonem o odpadech.
</t>
  </si>
  <si>
    <t>SO 01-86-01</t>
  </si>
  <si>
    <t>Přípojka napájení NN P7703 v km 3,595</t>
  </si>
  <si>
    <t>Rekonstruce stávající elektrické přípojky.                                                                                                                                                                                                                                 Položka obsahuje všechny náklady na montáž příslušného zařízení se všemi pomocnými a doplňujícími pracemi a součástmi, případné použití mechanizmů, včetně dopravy ze skladu k místu montáže. Součásti tohoto SO budou rovněž demontáže a likvidace odpadu v souladu se zákonem o odpadech.</t>
  </si>
  <si>
    <t xml:space="preserve">Dodávka a montáž nového vnitřního a venkovního zařízení pro PZS včetně potřebného pomocného materiálu, softwarového vybavení.  Položka obsahuje všechny náklady na pořízení a montáž výstražníků, závor a související nutné kabelizace včetně pomocného materiálu a jeho dopravu. V rámci tohoto PS bude zpracována a schválena nová tabulka přejezdu, situační schéma, provedeno úplné přezkoušení nového PZS včetně vazeb a jeho uvedení do provozu. Součástí tohoto PS budou rovněž demontáže veškerých zbytných vnitřních i venkovních prvků. PS bude realizován dle závazných norem a směrnic. 
Bude dodána nová technologie PZS. Technologie přejezdu bude umístěna do nového technologického objektu. Pro zjišťování volnosti kolejových úseků budou dodány počítače náprav, včetně kabelizace. V celé délce výkopu budou připoloženy min 2ks HDPE trubek a sdělovací kabel. Budou použity výstražníky s LED technologií a závorová břevna s LED svítilnami. Před výstražníky a za pohony závor bude rovná plocha (příp. se zábradlím) pro bezpečné provádění údržby. PZS bude vybaveno stavovou a měřící diagnostikou s online přenosem informací do diagnostického serveru SSZT na pracovišti údržby. Nově bude vazba na krycí návěstidla.
Součásti stavby budou rovněž nezbytné úpravy nutné pro realizaci díla, zejména přeložky a ochrana inženýrských sítí. Položka obsahuje všechny náklady na montáž příslušného zařízení se všemi pomocnými a doplňujícími pracemi a součástmi, případné použití mechanizmů, včetně dopravy ze skladu k místu montáže. Součásti tohoto PS budou rovněž demontáže a likvidace odpadu v souladu se zákonem o odpadech.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</si>
</sst>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#,##0.00\ &quot;Kč&quot;;\-#,##0.00\ &quot;Kč&quot;"/>
    <numFmt numFmtId="164" formatCode="_-* #,##0.00\ _K_č_-;\-* #,##0.00\ _K_č_-;_-* &quot;-&quot;??\ _K_č_-;_-@_-"/>
    <numFmt numFmtId="165" formatCode="#,##0.00\ &quot;Kč&quot;"/>
    <numFmt numFmtId="166" formatCode="m\/yyyy"/>
    <numFmt numFmtId="167" formatCode="#,##0.000"/>
  </numFmts>
  <fonts count="46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double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156">
    <xf numFmtId="0" fontId="0" fillId="0" borderId="0" xfId="0"/>
    <xf numFmtId="0" fontId="4" fillId="3" borderId="15" xfId="1" applyFont="1" applyFill="1" applyBorder="1" applyAlignment="1">
      <alignment vertical="center"/>
    </xf>
    <xf numFmtId="0" fontId="1" fillId="0" borderId="0" xfId="1"/>
    <xf numFmtId="0" fontId="5" fillId="0" borderId="17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 wrapText="1"/>
    </xf>
    <xf numFmtId="0" fontId="5" fillId="0" borderId="0" xfId="1" applyFont="1" applyAlignment="1">
      <alignment horizontal="left" vertical="center"/>
    </xf>
    <xf numFmtId="0" fontId="5" fillId="0" borderId="20" xfId="1" applyFont="1" applyFill="1" applyBorder="1" applyAlignment="1">
      <alignment vertical="top"/>
    </xf>
    <xf numFmtId="0" fontId="5" fillId="0" borderId="21" xfId="1" applyFont="1" applyFill="1" applyBorder="1" applyAlignment="1">
      <alignment horizontal="center" vertical="top" wrapText="1"/>
    </xf>
    <xf numFmtId="0" fontId="5" fillId="0" borderId="22" xfId="1" applyFont="1" applyFill="1" applyBorder="1" applyAlignment="1">
      <alignment horizontal="center" vertical="center" wrapText="1"/>
    </xf>
    <xf numFmtId="0" fontId="5" fillId="0" borderId="23" xfId="1" applyFont="1" applyFill="1" applyBorder="1" applyAlignment="1">
      <alignment horizontal="center" vertical="center" wrapText="1"/>
    </xf>
    <xf numFmtId="0" fontId="1" fillId="0" borderId="0" xfId="1" applyAlignment="1">
      <alignment horizontal="left" vertical="center"/>
    </xf>
    <xf numFmtId="0" fontId="7" fillId="0" borderId="26" xfId="1" applyNumberFormat="1" applyFont="1" applyFill="1" applyBorder="1" applyAlignment="1">
      <alignment horizontal="left" vertical="center" wrapText="1"/>
    </xf>
    <xf numFmtId="0" fontId="7" fillId="0" borderId="25" xfId="1" applyFont="1" applyFill="1" applyBorder="1" applyAlignment="1">
      <alignment horizontal="left" vertical="center" wrapText="1"/>
    </xf>
    <xf numFmtId="0" fontId="1" fillId="0" borderId="26" xfId="1" applyFont="1" applyFill="1" applyBorder="1" applyAlignment="1">
      <alignment horizontal="left" vertical="center" wrapText="1"/>
    </xf>
    <xf numFmtId="0" fontId="1" fillId="0" borderId="28" xfId="1" applyFill="1" applyBorder="1" applyAlignment="1">
      <alignment horizontal="left" vertical="center" wrapText="1"/>
    </xf>
    <xf numFmtId="0" fontId="7" fillId="0" borderId="29" xfId="1" applyFont="1" applyFill="1" applyBorder="1" applyAlignment="1">
      <alignment horizontal="left" vertical="center" wrapText="1"/>
    </xf>
    <xf numFmtId="0" fontId="7" fillId="0" borderId="30" xfId="1" applyNumberFormat="1" applyFont="1" applyFill="1" applyBorder="1" applyAlignment="1">
      <alignment horizontal="left" vertical="center" wrapText="1"/>
    </xf>
    <xf numFmtId="0" fontId="1" fillId="0" borderId="30" xfId="1" applyFont="1" applyFill="1" applyBorder="1" applyAlignment="1">
      <alignment horizontal="left" vertical="center" wrapText="1"/>
    </xf>
    <xf numFmtId="0" fontId="1" fillId="0" borderId="31" xfId="1" applyFill="1" applyBorder="1" applyAlignment="1">
      <alignment horizontal="left" vertical="center" wrapText="1"/>
    </xf>
    <xf numFmtId="0" fontId="1" fillId="0" borderId="0" xfId="1" applyFill="1"/>
    <xf numFmtId="0" fontId="1" fillId="0" borderId="0" xfId="1" applyFill="1" applyAlignment="1">
      <alignment wrapText="1"/>
    </xf>
    <xf numFmtId="0" fontId="8" fillId="0" borderId="0" xfId="1" applyFont="1" applyAlignment="1" applyProtection="1">
      <alignment vertical="center"/>
      <protection hidden="1"/>
    </xf>
    <xf numFmtId="49" fontId="12" fillId="0" borderId="38" xfId="1" applyNumberFormat="1" applyFont="1" applyFill="1" applyBorder="1" applyAlignment="1" applyProtection="1">
      <alignment horizontal="left" vertical="top"/>
    </xf>
    <xf numFmtId="49" fontId="12" fillId="0" borderId="38" xfId="1" applyNumberFormat="1" applyFont="1" applyFill="1" applyBorder="1" applyAlignment="1" applyProtection="1">
      <alignment vertical="top" wrapText="1"/>
    </xf>
    <xf numFmtId="49" fontId="19" fillId="0" borderId="3" xfId="1" applyNumberFormat="1" applyFont="1" applyFill="1" applyBorder="1" applyAlignment="1" applyProtection="1">
      <alignment vertical="center" wrapText="1"/>
      <protection locked="0"/>
    </xf>
    <xf numFmtId="49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48" xfId="1" applyNumberFormat="1" applyFont="1" applyFill="1" applyBorder="1" applyAlignment="1" applyProtection="1">
      <alignment horizontal="left" vertical="center"/>
      <protection locked="0"/>
    </xf>
    <xf numFmtId="0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51" xfId="1" applyNumberFormat="1" applyFont="1" applyFill="1" applyBorder="1" applyAlignment="1" applyProtection="1">
      <alignment horizontal="left" vertical="center"/>
      <protection locked="0"/>
    </xf>
    <xf numFmtId="14" fontId="19" fillId="0" borderId="53" xfId="1" applyNumberFormat="1" applyFont="1" applyFill="1" applyBorder="1" applyAlignment="1" applyProtection="1">
      <alignment vertical="center"/>
      <protection locked="0"/>
    </xf>
    <xf numFmtId="0" fontId="25" fillId="7" borderId="56" xfId="1" applyFont="1" applyFill="1" applyBorder="1" applyAlignment="1" applyProtection="1">
      <alignment horizontal="right" vertical="center"/>
      <protection hidden="1"/>
    </xf>
    <xf numFmtId="3" fontId="25" fillId="7" borderId="57" xfId="1" applyNumberFormat="1" applyFont="1" applyFill="1" applyBorder="1" applyAlignment="1" applyProtection="1">
      <alignment horizontal="left" vertical="center"/>
      <protection hidden="1"/>
    </xf>
    <xf numFmtId="0" fontId="26" fillId="7" borderId="60" xfId="1" applyFont="1" applyFill="1" applyBorder="1" applyAlignment="1" applyProtection="1">
      <alignment horizontal="center" vertical="center"/>
      <protection hidden="1"/>
    </xf>
    <xf numFmtId="0" fontId="26" fillId="7" borderId="61" xfId="1" applyFont="1" applyFill="1" applyBorder="1" applyAlignment="1" applyProtection="1">
      <alignment horizontal="center" vertical="center"/>
      <protection hidden="1"/>
    </xf>
    <xf numFmtId="0" fontId="8" fillId="8" borderId="0" xfId="1" applyFont="1" applyFill="1" applyAlignment="1" applyProtection="1">
      <alignment vertical="center"/>
      <protection locked="0"/>
    </xf>
    <xf numFmtId="0" fontId="20" fillId="8" borderId="62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center" vertical="center"/>
      <protection locked="0"/>
    </xf>
    <xf numFmtId="0" fontId="20" fillId="8" borderId="15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left" vertical="center"/>
      <protection locked="0"/>
    </xf>
    <xf numFmtId="0" fontId="20" fillId="8" borderId="63" xfId="1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8" fillId="2" borderId="64" xfId="1" applyFont="1" applyFill="1" applyBorder="1" applyAlignment="1" applyProtection="1">
      <alignment horizontal="center" vertical="center"/>
    </xf>
    <xf numFmtId="49" fontId="8" fillId="0" borderId="65" xfId="1" applyNumberFormat="1" applyFont="1" applyFill="1" applyBorder="1" applyAlignment="1" applyProtection="1">
      <alignment horizontal="center" vertical="center"/>
      <protection locked="0"/>
    </xf>
    <xf numFmtId="0" fontId="8" fillId="2" borderId="65" xfId="1" applyFont="1" applyFill="1" applyBorder="1" applyAlignment="1" applyProtection="1">
      <alignment horizontal="center" vertical="center"/>
      <protection locked="0"/>
    </xf>
    <xf numFmtId="0" fontId="8" fillId="0" borderId="65" xfId="1" applyFont="1" applyFill="1" applyBorder="1" applyAlignment="1" applyProtection="1">
      <alignment horizontal="center" vertical="center"/>
      <protection locked="0"/>
    </xf>
    <xf numFmtId="0" fontId="27" fillId="0" borderId="65" xfId="3" applyNumberFormat="1" applyFont="1" applyFill="1" applyBorder="1" applyAlignment="1" applyProtection="1">
      <alignment horizontal="left" vertical="center" wrapText="1"/>
      <protection locked="0"/>
    </xf>
    <xf numFmtId="167" fontId="8" fillId="0" borderId="65" xfId="1" applyNumberFormat="1" applyFont="1" applyFill="1" applyBorder="1" applyAlignment="1" applyProtection="1">
      <alignment horizontal="center" vertical="center"/>
      <protection locked="0"/>
    </xf>
    <xf numFmtId="2" fontId="8" fillId="0" borderId="65" xfId="1" applyNumberFormat="1" applyFont="1" applyFill="1" applyBorder="1" applyAlignment="1" applyProtection="1">
      <alignment horizontal="center" vertical="center"/>
      <protection locked="0"/>
    </xf>
    <xf numFmtId="4" fontId="28" fillId="0" borderId="65" xfId="3" applyNumberFormat="1" applyFont="1" applyFill="1" applyBorder="1" applyAlignment="1" applyProtection="1">
      <alignment horizontal="center" vertical="center"/>
      <protection locked="0"/>
    </xf>
    <xf numFmtId="165" fontId="28" fillId="0" borderId="66" xfId="3" applyNumberFormat="1" applyFont="1" applyFill="1" applyBorder="1" applyAlignment="1" applyProtection="1">
      <alignment horizontal="right" vertical="center"/>
    </xf>
    <xf numFmtId="0" fontId="8" fillId="0" borderId="8" xfId="1" applyFont="1" applyBorder="1" applyAlignment="1" applyProtection="1">
      <alignment vertical="center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27" fillId="0" borderId="5" xfId="3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8" fillId="0" borderId="67" xfId="1" applyFont="1" applyBorder="1" applyAlignment="1" applyProtection="1">
      <alignment horizontal="center" vertical="center"/>
      <protection locked="0"/>
    </xf>
    <xf numFmtId="0" fontId="29" fillId="0" borderId="4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8" xfId="1" applyFont="1" applyBorder="1" applyAlignment="1" applyProtection="1">
      <alignment vertical="center"/>
      <protection locked="0"/>
    </xf>
    <xf numFmtId="0" fontId="8" fillId="0" borderId="69" xfId="1" applyFont="1" applyBorder="1" applyAlignment="1" applyProtection="1">
      <alignment vertical="center"/>
      <protection locked="0"/>
    </xf>
    <xf numFmtId="0" fontId="27" fillId="0" borderId="60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9" xfId="1" applyFont="1" applyBorder="1" applyAlignment="1" applyProtection="1">
      <alignment horizontal="center" vertical="center"/>
      <protection locked="0"/>
    </xf>
    <xf numFmtId="0" fontId="8" fillId="0" borderId="70" xfId="1" applyFont="1" applyBorder="1" applyAlignment="1" applyProtection="1">
      <alignment horizontal="center" vertical="center"/>
      <protection locked="0"/>
    </xf>
    <xf numFmtId="0" fontId="8" fillId="2" borderId="64" xfId="1" applyFont="1" applyFill="1" applyBorder="1" applyAlignment="1" applyProtection="1">
      <alignment horizontal="center" vertical="center"/>
      <protection locked="0"/>
    </xf>
    <xf numFmtId="0" fontId="8" fillId="9" borderId="0" xfId="1" applyFont="1" applyFill="1" applyAlignment="1" applyProtection="1">
      <alignment vertical="center"/>
      <protection locked="0"/>
    </xf>
    <xf numFmtId="0" fontId="20" fillId="9" borderId="62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center" vertical="center"/>
      <protection locked="0"/>
    </xf>
    <xf numFmtId="0" fontId="20" fillId="9" borderId="15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left" vertical="center"/>
      <protection locked="0"/>
    </xf>
    <xf numFmtId="165" fontId="20" fillId="9" borderId="63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Protection="1">
      <protection locked="0"/>
    </xf>
    <xf numFmtId="165" fontId="28" fillId="0" borderId="66" xfId="3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4" fillId="3" borderId="14" xfId="1" applyFont="1" applyFill="1" applyBorder="1" applyAlignment="1">
      <alignment vertical="center"/>
    </xf>
    <xf numFmtId="0" fontId="8" fillId="0" borderId="0" xfId="1" applyFont="1" applyAlignment="1" applyProtection="1">
      <alignment vertical="center"/>
    </xf>
    <xf numFmtId="0" fontId="10" fillId="0" borderId="34" xfId="1" applyFont="1" applyFill="1" applyBorder="1" applyAlignment="1" applyProtection="1">
      <alignment vertical="center" wrapText="1"/>
    </xf>
    <xf numFmtId="0" fontId="10" fillId="0" borderId="6" xfId="1" applyFont="1" applyFill="1" applyBorder="1" applyAlignment="1" applyProtection="1">
      <alignment vertical="center" wrapText="1"/>
    </xf>
    <xf numFmtId="49" fontId="10" fillId="0" borderId="35" xfId="1" applyNumberFormat="1" applyFont="1" applyFill="1" applyBorder="1" applyAlignment="1" applyProtection="1">
      <alignment vertical="center"/>
    </xf>
    <xf numFmtId="0" fontId="10" fillId="0" borderId="9" xfId="1" applyNumberFormat="1" applyFont="1" applyFill="1" applyBorder="1" applyAlignment="1" applyProtection="1">
      <alignment vertical="center"/>
    </xf>
    <xf numFmtId="49" fontId="10" fillId="0" borderId="36" xfId="1" applyNumberFormat="1" applyFont="1" applyFill="1" applyBorder="1" applyAlignment="1" applyProtection="1">
      <alignment horizontal="right" vertical="center"/>
    </xf>
    <xf numFmtId="0" fontId="11" fillId="0" borderId="0" xfId="1" applyFont="1" applyAlignment="1" applyProtection="1">
      <alignment vertical="center" wrapText="1"/>
    </xf>
    <xf numFmtId="0" fontId="13" fillId="0" borderId="38" xfId="1" applyNumberFormat="1" applyFont="1" applyFill="1" applyBorder="1" applyAlignment="1" applyProtection="1">
      <alignment vertical="top" wrapText="1"/>
    </xf>
    <xf numFmtId="49" fontId="12" fillId="0" borderId="39" xfId="1" applyNumberFormat="1" applyFont="1" applyFill="1" applyBorder="1" applyAlignment="1" applyProtection="1">
      <alignment vertical="top" wrapText="1"/>
    </xf>
    <xf numFmtId="0" fontId="14" fillId="0" borderId="12" xfId="1" applyFont="1" applyFill="1" applyBorder="1" applyAlignment="1" applyProtection="1">
      <alignment vertical="top"/>
    </xf>
    <xf numFmtId="0" fontId="14" fillId="0" borderId="3" xfId="1" applyFont="1" applyFill="1" applyBorder="1" applyAlignment="1" applyProtection="1">
      <alignment vertical="top"/>
    </xf>
    <xf numFmtId="49" fontId="16" fillId="0" borderId="3" xfId="1" applyNumberFormat="1" applyFont="1" applyFill="1" applyBorder="1" applyAlignment="1" applyProtection="1">
      <alignment vertical="top" wrapText="1"/>
    </xf>
    <xf numFmtId="49" fontId="14" fillId="0" borderId="3" xfId="1" applyNumberFormat="1" applyFont="1" applyFill="1" applyBorder="1" applyAlignment="1" applyProtection="1">
      <alignment vertical="top"/>
    </xf>
    <xf numFmtId="49" fontId="14" fillId="0" borderId="40" xfId="1" applyNumberFormat="1" applyFont="1" applyFill="1" applyBorder="1" applyAlignment="1" applyProtection="1">
      <alignment vertical="top"/>
    </xf>
    <xf numFmtId="0" fontId="17" fillId="4" borderId="41" xfId="1" applyFont="1" applyFill="1" applyBorder="1" applyAlignment="1" applyProtection="1">
      <alignment vertical="center"/>
    </xf>
    <xf numFmtId="0" fontId="17" fillId="5" borderId="9" xfId="1" applyFont="1" applyFill="1" applyBorder="1" applyAlignment="1" applyProtection="1">
      <alignment vertical="center"/>
    </xf>
    <xf numFmtId="49" fontId="19" fillId="0" borderId="3" xfId="1" applyNumberFormat="1" applyFont="1" applyFill="1" applyBorder="1" applyAlignment="1" applyProtection="1">
      <alignment vertical="center" wrapText="1"/>
    </xf>
    <xf numFmtId="0" fontId="20" fillId="0" borderId="3" xfId="1" applyNumberFormat="1" applyFont="1" applyFill="1" applyBorder="1" applyAlignment="1" applyProtection="1">
      <alignment vertical="center" wrapText="1"/>
    </xf>
    <xf numFmtId="49" fontId="20" fillId="0" borderId="3" xfId="1" applyNumberFormat="1" applyFont="1" applyFill="1" applyBorder="1" applyAlignment="1" applyProtection="1">
      <alignment vertical="center" wrapText="1"/>
    </xf>
    <xf numFmtId="49" fontId="20" fillId="0" borderId="2" xfId="1" applyNumberFormat="1" applyFont="1" applyFill="1" applyBorder="1" applyAlignment="1" applyProtection="1">
      <alignment vertical="center" wrapText="1"/>
    </xf>
    <xf numFmtId="0" fontId="19" fillId="0" borderId="45" xfId="1" applyFont="1" applyFill="1" applyBorder="1" applyAlignment="1" applyProtection="1">
      <alignment vertical="center"/>
    </xf>
    <xf numFmtId="0" fontId="19" fillId="0" borderId="7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vertical="center"/>
    </xf>
    <xf numFmtId="0" fontId="18" fillId="0" borderId="3" xfId="1" applyFont="1" applyFill="1" applyBorder="1" applyAlignment="1" applyProtection="1">
      <alignment vertical="center"/>
    </xf>
    <xf numFmtId="0" fontId="20" fillId="0" borderId="47" xfId="1" applyFont="1" applyFill="1" applyBorder="1" applyAlignment="1" applyProtection="1">
      <alignment vertical="center"/>
    </xf>
    <xf numFmtId="0" fontId="22" fillId="0" borderId="0" xfId="1" applyFont="1" applyAlignment="1" applyProtection="1">
      <alignment horizontal="center"/>
    </xf>
    <xf numFmtId="0" fontId="20" fillId="0" borderId="47" xfId="1" applyNumberFormat="1" applyFont="1" applyFill="1" applyBorder="1" applyAlignment="1" applyProtection="1">
      <alignment vertical="center"/>
    </xf>
    <xf numFmtId="0" fontId="23" fillId="0" borderId="0" xfId="1" applyFont="1" applyAlignment="1" applyProtection="1">
      <alignment horizontal="center"/>
    </xf>
    <xf numFmtId="166" fontId="24" fillId="0" borderId="52" xfId="1" applyNumberFormat="1" applyFont="1" applyFill="1" applyBorder="1" applyAlignment="1" applyProtection="1">
      <alignment horizontal="left" vertical="center" wrapText="1"/>
    </xf>
    <xf numFmtId="14" fontId="20" fillId="0" borderId="54" xfId="1" applyNumberFormat="1" applyFont="1" applyFill="1" applyBorder="1" applyAlignment="1" applyProtection="1">
      <alignment vertical="center"/>
    </xf>
    <xf numFmtId="165" fontId="4" fillId="3" borderId="16" xfId="1" applyNumberFormat="1" applyFont="1" applyFill="1" applyBorder="1" applyAlignment="1" applyProtection="1">
      <alignment vertical="center"/>
      <protection locked="0"/>
    </xf>
    <xf numFmtId="0" fontId="5" fillId="0" borderId="1" xfId="1" applyFont="1" applyFill="1" applyBorder="1" applyAlignment="1" applyProtection="1">
      <alignment horizontal="center" vertical="center"/>
      <protection locked="0"/>
    </xf>
    <xf numFmtId="0" fontId="5" fillId="0" borderId="24" xfId="1" applyFont="1" applyFill="1" applyBorder="1" applyAlignment="1" applyProtection="1">
      <alignment horizontal="center" vertical="top" wrapText="1"/>
      <protection locked="0"/>
    </xf>
    <xf numFmtId="4" fontId="5" fillId="0" borderId="27" xfId="1" applyNumberFormat="1" applyFont="1" applyFill="1" applyBorder="1" applyAlignment="1" applyProtection="1">
      <alignment horizontal="right" vertical="center"/>
      <protection locked="0"/>
    </xf>
    <xf numFmtId="4" fontId="5" fillId="0" borderId="32" xfId="1" applyNumberFormat="1" applyFont="1" applyFill="1" applyBorder="1" applyAlignment="1" applyProtection="1">
      <alignment horizontal="right" vertical="center"/>
      <protection locked="0"/>
    </xf>
    <xf numFmtId="0" fontId="4" fillId="3" borderId="15" xfId="1" applyFont="1" applyFill="1" applyBorder="1" applyAlignment="1">
      <alignment horizontal="left" vertical="center"/>
    </xf>
    <xf numFmtId="0" fontId="4" fillId="3" borderId="16" xfId="1" applyFont="1" applyFill="1" applyBorder="1" applyAlignment="1">
      <alignment horizontal="left" vertical="center"/>
    </xf>
    <xf numFmtId="0" fontId="4" fillId="3" borderId="14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26" fillId="7" borderId="50" xfId="1" applyFont="1" applyFill="1" applyBorder="1" applyAlignment="1" applyProtection="1">
      <alignment horizontal="center" vertical="center" wrapText="1"/>
      <protection hidden="1"/>
    </xf>
    <xf numFmtId="0" fontId="26" fillId="7" borderId="47" xfId="1" applyFont="1" applyFill="1" applyBorder="1" applyAlignment="1" applyProtection="1">
      <alignment horizontal="center" vertical="center" wrapText="1"/>
      <protection hidden="1"/>
    </xf>
    <xf numFmtId="49" fontId="25" fillId="7" borderId="55" xfId="1" applyNumberFormat="1" applyFont="1" applyFill="1" applyBorder="1" applyAlignment="1" applyProtection="1">
      <alignment horizontal="left" vertical="center"/>
      <protection hidden="1"/>
    </xf>
    <xf numFmtId="0" fontId="25" fillId="7" borderId="56" xfId="1" applyFont="1" applyFill="1" applyBorder="1" applyAlignment="1" applyProtection="1">
      <alignment horizontal="left" vertical="center"/>
      <protection hidden="1"/>
    </xf>
    <xf numFmtId="0" fontId="26" fillId="7" borderId="58" xfId="1" applyFont="1" applyFill="1" applyBorder="1" applyAlignment="1" applyProtection="1">
      <alignment horizontal="center" vertical="center" wrapText="1"/>
      <protection hidden="1"/>
    </xf>
    <xf numFmtId="0" fontId="26" fillId="7" borderId="59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 wrapText="1"/>
      <protection hidden="1"/>
    </xf>
    <xf numFmtId="0" fontId="26" fillId="7" borderId="60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/>
      <protection hidden="1"/>
    </xf>
    <xf numFmtId="0" fontId="26" fillId="7" borderId="60" xfId="1" applyFont="1" applyFill="1" applyBorder="1" applyAlignment="1" applyProtection="1">
      <alignment horizontal="center" vertical="center"/>
      <protection hidden="1"/>
    </xf>
    <xf numFmtId="0" fontId="18" fillId="0" borderId="37" xfId="1" applyFont="1" applyFill="1" applyBorder="1" applyAlignment="1" applyProtection="1">
      <alignment horizontal="left" vertical="center"/>
    </xf>
    <xf numFmtId="0" fontId="18" fillId="0" borderId="38" xfId="1" applyFont="1" applyFill="1" applyBorder="1" applyAlignment="1" applyProtection="1">
      <alignment horizontal="left" vertical="center"/>
    </xf>
    <xf numFmtId="166" fontId="20" fillId="0" borderId="49" xfId="1" applyNumberFormat="1" applyFont="1" applyFill="1" applyBorder="1" applyAlignment="1" applyProtection="1">
      <alignment horizontal="left" vertical="center"/>
    </xf>
    <xf numFmtId="166" fontId="20" fillId="0" borderId="38" xfId="1" applyNumberFormat="1" applyFont="1" applyFill="1" applyBorder="1" applyAlignment="1" applyProtection="1">
      <alignment horizontal="left" vertical="center"/>
    </xf>
    <xf numFmtId="166" fontId="20" fillId="0" borderId="48" xfId="1" applyNumberFormat="1" applyFont="1" applyFill="1" applyBorder="1" applyAlignment="1" applyProtection="1">
      <alignment horizontal="left" vertical="center"/>
    </xf>
    <xf numFmtId="0" fontId="18" fillId="0" borderId="50" xfId="1" applyFont="1" applyFill="1" applyBorder="1" applyAlignment="1" applyProtection="1">
      <alignment horizontal="left" vertical="center"/>
    </xf>
    <xf numFmtId="0" fontId="18" fillId="0" borderId="3" xfId="1" applyFont="1" applyFill="1" applyBorder="1" applyAlignment="1" applyProtection="1">
      <alignment horizontal="left" vertical="center"/>
    </xf>
    <xf numFmtId="0" fontId="18" fillId="0" borderId="8" xfId="1" applyFont="1" applyFill="1" applyBorder="1" applyAlignment="1" applyProtection="1">
      <alignment horizontal="left" vertical="center"/>
    </xf>
    <xf numFmtId="0" fontId="18" fillId="0" borderId="0" xfId="1" applyFont="1" applyFill="1" applyBorder="1" applyAlignment="1" applyProtection="1">
      <alignment horizontal="left" vertical="center"/>
    </xf>
    <xf numFmtId="49" fontId="24" fillId="0" borderId="0" xfId="1" applyNumberFormat="1" applyFont="1" applyFill="1" applyBorder="1" applyAlignment="1" applyProtection="1">
      <alignment horizontal="left" vertical="center"/>
    </xf>
    <xf numFmtId="49" fontId="24" fillId="0" borderId="51" xfId="1" applyNumberFormat="1" applyFont="1" applyFill="1" applyBorder="1" applyAlignment="1" applyProtection="1">
      <alignment horizontal="left" vertical="center"/>
    </xf>
    <xf numFmtId="0" fontId="18" fillId="0" borderId="49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horizontal="left" vertical="center"/>
    </xf>
    <xf numFmtId="0" fontId="18" fillId="0" borderId="43" xfId="1" applyFont="1" applyFill="1" applyBorder="1" applyAlignment="1" applyProtection="1">
      <alignment horizontal="left" vertical="center"/>
    </xf>
    <xf numFmtId="0" fontId="18" fillId="0" borderId="44" xfId="1" applyFont="1" applyFill="1" applyBorder="1" applyAlignment="1" applyProtection="1">
      <alignment horizontal="left" vertical="center"/>
    </xf>
    <xf numFmtId="0" fontId="18" fillId="0" borderId="34" xfId="1" applyFont="1" applyFill="1" applyBorder="1" applyAlignment="1" applyProtection="1">
      <alignment horizontal="left" vertical="center"/>
    </xf>
    <xf numFmtId="0" fontId="20" fillId="0" borderId="3" xfId="1" applyNumberFormat="1" applyFont="1" applyFill="1" applyBorder="1" applyAlignment="1" applyProtection="1">
      <alignment horizontal="left" vertical="center" wrapText="1"/>
    </xf>
    <xf numFmtId="0" fontId="20" fillId="0" borderId="2" xfId="1" applyNumberFormat="1" applyFont="1" applyFill="1" applyBorder="1" applyAlignment="1" applyProtection="1">
      <alignment horizontal="left" vertical="center" wrapText="1"/>
    </xf>
    <xf numFmtId="0" fontId="18" fillId="0" borderId="46" xfId="1" applyFont="1" applyFill="1" applyBorder="1" applyAlignment="1" applyProtection="1">
      <alignment horizontal="left" vertical="center"/>
    </xf>
    <xf numFmtId="49" fontId="21" fillId="0" borderId="3" xfId="1" applyNumberFormat="1" applyFont="1" applyFill="1" applyBorder="1" applyAlignment="1" applyProtection="1">
      <alignment horizontal="left" vertical="center"/>
    </xf>
    <xf numFmtId="49" fontId="21" fillId="0" borderId="2" xfId="1" applyNumberFormat="1" applyFont="1" applyFill="1" applyBorder="1" applyAlignment="1" applyProtection="1">
      <alignment horizontal="left" vertical="center"/>
    </xf>
    <xf numFmtId="0" fontId="9" fillId="0" borderId="33" xfId="1" applyFont="1" applyFill="1" applyBorder="1" applyAlignment="1" applyProtection="1">
      <alignment horizontal="left" vertical="top" wrapText="1"/>
    </xf>
    <xf numFmtId="0" fontId="9" fillId="0" borderId="34" xfId="1" applyFont="1" applyFill="1" applyBorder="1" applyAlignment="1" applyProtection="1">
      <alignment horizontal="left" vertical="top" wrapText="1"/>
    </xf>
    <xf numFmtId="0" fontId="12" fillId="0" borderId="37" xfId="1" applyFont="1" applyFill="1" applyBorder="1" applyAlignment="1" applyProtection="1">
      <alignment horizontal="left" vertical="top"/>
    </xf>
    <xf numFmtId="0" fontId="12" fillId="0" borderId="38" xfId="1" applyFont="1" applyFill="1" applyBorder="1" applyAlignment="1" applyProtection="1">
      <alignment horizontal="left" vertical="top"/>
    </xf>
    <xf numFmtId="0" fontId="12" fillId="3" borderId="13" xfId="1" applyFont="1" applyFill="1" applyBorder="1" applyAlignment="1" applyProtection="1">
      <alignment horizontal="center" vertical="center" wrapText="1"/>
    </xf>
    <xf numFmtId="0" fontId="12" fillId="3" borderId="11" xfId="1" applyFont="1" applyFill="1" applyBorder="1" applyAlignment="1" applyProtection="1">
      <alignment horizontal="center" vertical="center" wrapText="1"/>
    </xf>
    <xf numFmtId="7" fontId="12" fillId="3" borderId="9" xfId="1" applyNumberFormat="1" applyFont="1" applyFill="1" applyBorder="1" applyAlignment="1" applyProtection="1">
      <alignment horizontal="right" vertical="center"/>
    </xf>
    <xf numFmtId="7" fontId="12" fillId="3" borderId="36" xfId="1" applyNumberFormat="1" applyFont="1" applyFill="1" applyBorder="1" applyAlignment="1" applyProtection="1">
      <alignment horizontal="right" vertical="center"/>
    </xf>
    <xf numFmtId="49" fontId="15" fillId="0" borderId="3" xfId="1" applyNumberFormat="1" applyFont="1" applyFill="1" applyBorder="1" applyAlignment="1" applyProtection="1">
      <alignment horizontal="left" vertical="top"/>
    </xf>
    <xf numFmtId="0" fontId="17" fillId="6" borderId="42" xfId="1" applyFont="1" applyFill="1" applyBorder="1" applyAlignment="1" applyProtection="1">
      <alignment horizontal="center" vertical="center"/>
    </xf>
    <xf numFmtId="0" fontId="17" fillId="6" borderId="36" xfId="1" applyFont="1" applyFill="1" applyBorder="1" applyAlignment="1" applyProtection="1">
      <alignment horizontal="center" vertical="center"/>
    </xf>
  </cellXfs>
  <cellStyles count="5">
    <cellStyle name="Čárka 2" xfId="2"/>
    <cellStyle name="Normální" xfId="0" builtinId="0"/>
    <cellStyle name="Normální 2" xfId="1"/>
    <cellStyle name="Normální 3" xfId="3"/>
    <cellStyle name="Normální 36" xfId="4"/>
  </cellStyles>
  <dxfs count="76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10"/>
  <sheetViews>
    <sheetView tabSelected="1" zoomScale="70" zoomScaleNormal="70" zoomScalePageLayoutView="70" workbookViewId="0">
      <selection activeCell="D6" sqref="D6"/>
    </sheetView>
  </sheetViews>
  <sheetFormatPr defaultRowHeight="15" x14ac:dyDescent="0.25"/>
  <cols>
    <col min="1" max="1" width="11.09765625" style="19" customWidth="1"/>
    <col min="2" max="2" width="23.19921875" style="20" customWidth="1"/>
    <col min="3" max="3" width="82.796875" style="20" customWidth="1"/>
    <col min="4" max="4" width="19.19921875" style="20" customWidth="1"/>
    <col min="5" max="5" width="21.19921875" style="19" customWidth="1"/>
    <col min="6" max="6" width="8.796875" style="2"/>
    <col min="7" max="22" width="4" style="2" customWidth="1"/>
    <col min="23" max="16384" width="8.796875" style="2"/>
  </cols>
  <sheetData>
    <row r="1" spans="1:5" ht="39" customHeight="1" thickBot="1" x14ac:dyDescent="0.3">
      <c r="A1" s="72" t="s">
        <v>75</v>
      </c>
      <c r="B1" s="108" t="s">
        <v>76</v>
      </c>
      <c r="C1" s="108"/>
      <c r="D1" s="108"/>
      <c r="E1" s="109"/>
    </row>
    <row r="2" spans="1:5" ht="39" customHeight="1" thickBot="1" x14ac:dyDescent="0.3">
      <c r="A2" s="110" t="s">
        <v>1</v>
      </c>
      <c r="B2" s="111"/>
      <c r="C2" s="111"/>
      <c r="D2" s="1" t="s">
        <v>2</v>
      </c>
      <c r="E2" s="103">
        <f>SUM(E5:E9)</f>
        <v>0</v>
      </c>
    </row>
    <row r="3" spans="1:5" s="5" customFormat="1" ht="21.75" customHeight="1" x14ac:dyDescent="0.2">
      <c r="A3" s="3"/>
      <c r="B3" s="4"/>
      <c r="C3" s="112" t="s">
        <v>3</v>
      </c>
      <c r="D3" s="113"/>
      <c r="E3" s="104"/>
    </row>
    <row r="4" spans="1:5" s="5" customFormat="1" ht="36" customHeight="1" thickBot="1" x14ac:dyDescent="0.25">
      <c r="A4" s="6" t="s">
        <v>4</v>
      </c>
      <c r="B4" s="7" t="s">
        <v>5</v>
      </c>
      <c r="C4" s="8" t="s">
        <v>6</v>
      </c>
      <c r="D4" s="9" t="s">
        <v>72</v>
      </c>
      <c r="E4" s="105" t="s">
        <v>7</v>
      </c>
    </row>
    <row r="5" spans="1:5" s="10" customFormat="1" ht="241.5" thickTop="1" thickBot="1" x14ac:dyDescent="0.25">
      <c r="A5" s="12" t="s">
        <v>77</v>
      </c>
      <c r="B5" s="11" t="s">
        <v>78</v>
      </c>
      <c r="C5" s="13" t="s">
        <v>92</v>
      </c>
      <c r="D5" s="14" t="s">
        <v>79</v>
      </c>
      <c r="E5" s="106"/>
    </row>
    <row r="6" spans="1:5" s="10" customFormat="1" ht="150" customHeight="1" thickTop="1" thickBot="1" x14ac:dyDescent="0.25">
      <c r="A6" s="12" t="s">
        <v>80</v>
      </c>
      <c r="B6" s="11" t="s">
        <v>81</v>
      </c>
      <c r="C6" s="13" t="s">
        <v>82</v>
      </c>
      <c r="D6" s="14" t="s">
        <v>79</v>
      </c>
      <c r="E6" s="106"/>
    </row>
    <row r="7" spans="1:5" s="10" customFormat="1" ht="150" customHeight="1" thickTop="1" thickBot="1" x14ac:dyDescent="0.25">
      <c r="A7" s="12" t="s">
        <v>83</v>
      </c>
      <c r="B7" s="11" t="s">
        <v>84</v>
      </c>
      <c r="C7" s="13" t="s">
        <v>85</v>
      </c>
      <c r="D7" s="14" t="s">
        <v>79</v>
      </c>
      <c r="E7" s="106"/>
    </row>
    <row r="8" spans="1:5" s="10" customFormat="1" ht="150" customHeight="1" thickTop="1" thickBot="1" x14ac:dyDescent="0.25">
      <c r="A8" s="12" t="s">
        <v>86</v>
      </c>
      <c r="B8" s="11" t="s">
        <v>87</v>
      </c>
      <c r="C8" s="13" t="s">
        <v>88</v>
      </c>
      <c r="D8" s="14" t="s">
        <v>79</v>
      </c>
      <c r="E8" s="106"/>
    </row>
    <row r="9" spans="1:5" s="10" customFormat="1" ht="150" customHeight="1" thickTop="1" thickBot="1" x14ac:dyDescent="0.25">
      <c r="A9" s="15" t="s">
        <v>89</v>
      </c>
      <c r="B9" s="16" t="s">
        <v>90</v>
      </c>
      <c r="C9" s="17" t="s">
        <v>91</v>
      </c>
      <c r="D9" s="18" t="s">
        <v>79</v>
      </c>
      <c r="E9" s="107"/>
    </row>
    <row r="10" spans="1:5" ht="15.75" thickTop="1" x14ac:dyDescent="0.25"/>
  </sheetData>
  <mergeCells count="3">
    <mergeCell ref="B1:E1"/>
    <mergeCell ref="A2:C2"/>
    <mergeCell ref="C3:D3"/>
  </mergeCells>
  <conditionalFormatting sqref="B1:E1">
    <cfRule type="expression" dxfId="75" priority="2">
      <formula>$B$1="Název stavby"</formula>
    </cfRule>
  </conditionalFormatting>
  <conditionalFormatting sqref="A1">
    <cfRule type="expression" dxfId="74" priority="1">
      <formula>$A$1="Stavba X:"</formula>
    </cfRule>
  </conditionalFormatting>
  <pageMargins left="0.51041666666666663" right="0.25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6"/>
  <sheetViews>
    <sheetView showGridLines="0" topLeftCell="B1" zoomScale="70" zoomScaleNormal="70" workbookViewId="0">
      <selection activeCell="F21" sqref="F21"/>
    </sheetView>
  </sheetViews>
  <sheetFormatPr defaultColWidth="6.3984375" defaultRowHeight="11.25" x14ac:dyDescent="0.2"/>
  <cols>
    <col min="1" max="1" width="2.19921875" style="69" hidden="1" customWidth="1"/>
    <col min="2" max="2" width="6" style="69" customWidth="1"/>
    <col min="3" max="3" width="7.3984375" style="69" customWidth="1"/>
    <col min="4" max="4" width="7" style="69" customWidth="1"/>
    <col min="5" max="5" width="8" style="69" customWidth="1"/>
    <col min="6" max="6" width="57.296875" style="69" customWidth="1"/>
    <col min="7" max="7" width="6.296875" style="71" customWidth="1"/>
    <col min="8" max="8" width="9.09765625" style="71" customWidth="1"/>
    <col min="9" max="9" width="7.59765625" style="71" customWidth="1"/>
    <col min="10" max="10" width="7.09765625" style="71" customWidth="1"/>
    <col min="11" max="11" width="9" style="71" customWidth="1"/>
    <col min="12" max="12" width="13.296875" style="71" customWidth="1"/>
    <col min="13" max="14" width="19.796875" style="69" customWidth="1"/>
    <col min="15" max="15" width="6.3984375" style="69" customWidth="1"/>
    <col min="16" max="16384" width="6.3984375" style="69"/>
  </cols>
  <sheetData>
    <row r="1" spans="1:15" s="73" customFormat="1" ht="30.75" customHeight="1" thickTop="1" thickBot="1" x14ac:dyDescent="0.25">
      <c r="B1" s="145" t="s">
        <v>74</v>
      </c>
      <c r="C1" s="146"/>
      <c r="D1" s="146"/>
      <c r="E1" s="74"/>
      <c r="F1" s="74" t="s">
        <v>8</v>
      </c>
      <c r="G1" s="74"/>
      <c r="H1" s="75"/>
      <c r="I1" s="76"/>
      <c r="J1" s="77"/>
      <c r="K1" s="77"/>
      <c r="L1" s="78" t="s">
        <v>9</v>
      </c>
      <c r="M1" s="79"/>
    </row>
    <row r="2" spans="1:15" s="73" customFormat="1" ht="57" customHeight="1" thickTop="1" thickBot="1" x14ac:dyDescent="0.25">
      <c r="B2" s="147" t="s">
        <v>10</v>
      </c>
      <c r="C2" s="148"/>
      <c r="D2" s="22"/>
      <c r="E2" s="23"/>
      <c r="F2" s="80" t="str">
        <f>'Požadavky na výkon a fukci'!B1</f>
        <v>Rekonstrukce PZS VÚD přejezdu P7703 v km 3,595 trati Milotice nad Opavou - Vrbno pod Pradědem</v>
      </c>
      <c r="G2" s="23"/>
      <c r="H2" s="81"/>
      <c r="I2" s="149" t="s">
        <v>11</v>
      </c>
      <c r="J2" s="150"/>
      <c r="K2" s="151">
        <f>SUM(L26+L36)</f>
        <v>1</v>
      </c>
      <c r="L2" s="152"/>
    </row>
    <row r="3" spans="1:15" s="73" customFormat="1" ht="42.75" customHeight="1" thickTop="1" thickBot="1" x14ac:dyDescent="0.25">
      <c r="B3" s="82" t="s">
        <v>12</v>
      </c>
      <c r="C3" s="83"/>
      <c r="D3" s="153" t="s">
        <v>9</v>
      </c>
      <c r="E3" s="153"/>
      <c r="F3" s="84" t="s">
        <v>13</v>
      </c>
      <c r="G3" s="85"/>
      <c r="H3" s="86"/>
      <c r="I3" s="87"/>
      <c r="J3" s="88"/>
      <c r="K3" s="154"/>
      <c r="L3" s="155"/>
    </row>
    <row r="4" spans="1:15" s="73" customFormat="1" ht="18" customHeight="1" thickTop="1" x14ac:dyDescent="0.2">
      <c r="B4" s="136" t="s">
        <v>14</v>
      </c>
      <c r="C4" s="130"/>
      <c r="D4" s="137"/>
      <c r="E4" s="89"/>
      <c r="F4" s="90" t="s">
        <v>15</v>
      </c>
      <c r="G4" s="91"/>
      <c r="H4" s="92"/>
      <c r="I4" s="138" t="s">
        <v>16</v>
      </c>
      <c r="J4" s="139"/>
      <c r="K4" s="93"/>
      <c r="L4" s="94"/>
    </row>
    <row r="5" spans="1:15" s="73" customFormat="1" ht="18" customHeight="1" x14ac:dyDescent="0.2">
      <c r="B5" s="95" t="s">
        <v>17</v>
      </c>
      <c r="C5" s="96"/>
      <c r="D5" s="96"/>
      <c r="E5" s="24" t="s">
        <v>18</v>
      </c>
      <c r="F5" s="140"/>
      <c r="G5" s="140"/>
      <c r="H5" s="141"/>
      <c r="I5" s="142" t="s">
        <v>19</v>
      </c>
      <c r="J5" s="137"/>
      <c r="K5" s="25"/>
      <c r="L5" s="97"/>
    </row>
    <row r="6" spans="1:15" s="73" customFormat="1" ht="18" customHeight="1" x14ac:dyDescent="0.2">
      <c r="B6" s="95" t="s">
        <v>20</v>
      </c>
      <c r="C6" s="96"/>
      <c r="D6" s="96"/>
      <c r="E6" s="25" t="s">
        <v>21</v>
      </c>
      <c r="F6" s="143"/>
      <c r="G6" s="143"/>
      <c r="H6" s="144"/>
      <c r="I6" s="142" t="s">
        <v>22</v>
      </c>
      <c r="J6" s="137"/>
      <c r="K6" s="25"/>
      <c r="L6" s="97"/>
      <c r="O6" s="98"/>
    </row>
    <row r="7" spans="1:15" s="73" customFormat="1" ht="18" customHeight="1" x14ac:dyDescent="0.2">
      <c r="B7" s="124" t="s">
        <v>23</v>
      </c>
      <c r="C7" s="125"/>
      <c r="D7" s="125"/>
      <c r="E7" s="26"/>
      <c r="F7" s="126" t="s">
        <v>24</v>
      </c>
      <c r="G7" s="127"/>
      <c r="H7" s="128"/>
      <c r="I7" s="129" t="s">
        <v>25</v>
      </c>
      <c r="J7" s="130"/>
      <c r="K7" s="27">
        <v>2020</v>
      </c>
      <c r="L7" s="99"/>
      <c r="O7" s="100"/>
    </row>
    <row r="8" spans="1:15" s="73" customFormat="1" ht="19.5" customHeight="1" thickBot="1" x14ac:dyDescent="0.25">
      <c r="B8" s="131" t="s">
        <v>26</v>
      </c>
      <c r="C8" s="132"/>
      <c r="D8" s="132"/>
      <c r="E8" s="28"/>
      <c r="F8" s="101" t="s">
        <v>73</v>
      </c>
      <c r="G8" s="133"/>
      <c r="H8" s="134"/>
      <c r="I8" s="135" t="s">
        <v>27</v>
      </c>
      <c r="J8" s="125"/>
      <c r="K8" s="29">
        <v>44166</v>
      </c>
      <c r="L8" s="102"/>
    </row>
    <row r="9" spans="1:15" s="21" customFormat="1" ht="9.75" customHeight="1" x14ac:dyDescent="0.2">
      <c r="B9" s="116" t="s">
        <v>0</v>
      </c>
      <c r="C9" s="117"/>
      <c r="D9" s="117"/>
      <c r="E9" s="117"/>
      <c r="F9" s="117"/>
      <c r="G9" s="117"/>
      <c r="H9" s="117"/>
      <c r="I9" s="117"/>
      <c r="J9" s="117"/>
      <c r="K9" s="30" t="s">
        <v>19</v>
      </c>
      <c r="L9" s="31">
        <v>0</v>
      </c>
    </row>
    <row r="10" spans="1:15" s="21" customFormat="1" ht="15" customHeight="1" x14ac:dyDescent="0.2">
      <c r="B10" s="118" t="s">
        <v>28</v>
      </c>
      <c r="C10" s="120" t="s">
        <v>29</v>
      </c>
      <c r="D10" s="120" t="s">
        <v>30</v>
      </c>
      <c r="E10" s="120" t="s">
        <v>31</v>
      </c>
      <c r="F10" s="122" t="s">
        <v>32</v>
      </c>
      <c r="G10" s="122" t="s">
        <v>33</v>
      </c>
      <c r="H10" s="122" t="s">
        <v>34</v>
      </c>
      <c r="I10" s="120" t="s">
        <v>35</v>
      </c>
      <c r="J10" s="120" t="s">
        <v>36</v>
      </c>
      <c r="K10" s="114" t="s">
        <v>37</v>
      </c>
      <c r="L10" s="115"/>
    </row>
    <row r="11" spans="1:15" s="21" customFormat="1" ht="15" customHeight="1" x14ac:dyDescent="0.2">
      <c r="B11" s="118"/>
      <c r="C11" s="120"/>
      <c r="D11" s="120"/>
      <c r="E11" s="120"/>
      <c r="F11" s="122"/>
      <c r="G11" s="122"/>
      <c r="H11" s="122"/>
      <c r="I11" s="120"/>
      <c r="J11" s="120"/>
      <c r="K11" s="114"/>
      <c r="L11" s="115"/>
    </row>
    <row r="12" spans="1:15" s="21" customFormat="1" ht="12.75" customHeight="1" thickBot="1" x14ac:dyDescent="0.25">
      <c r="B12" s="119"/>
      <c r="C12" s="121"/>
      <c r="D12" s="121"/>
      <c r="E12" s="121"/>
      <c r="F12" s="123"/>
      <c r="G12" s="123"/>
      <c r="H12" s="123"/>
      <c r="I12" s="121"/>
      <c r="J12" s="121"/>
      <c r="K12" s="32" t="s">
        <v>38</v>
      </c>
      <c r="L12" s="33" t="s">
        <v>39</v>
      </c>
    </row>
    <row r="13" spans="1:15" s="40" customFormat="1" ht="15" customHeight="1" thickBot="1" x14ac:dyDescent="0.25">
      <c r="A13" s="34" t="s">
        <v>40</v>
      </c>
      <c r="B13" s="35" t="s">
        <v>41</v>
      </c>
      <c r="C13" s="36">
        <v>1</v>
      </c>
      <c r="D13" s="37"/>
      <c r="E13" s="37"/>
      <c r="F13" s="38" t="s">
        <v>42</v>
      </c>
      <c r="G13" s="36"/>
      <c r="H13" s="36"/>
      <c r="I13" s="36"/>
      <c r="J13" s="36"/>
      <c r="K13" s="36"/>
      <c r="L13" s="39"/>
    </row>
    <row r="14" spans="1:15" s="40" customFormat="1" ht="13.5" customHeight="1" thickBot="1" x14ac:dyDescent="0.25">
      <c r="A14" s="41" t="s">
        <v>43</v>
      </c>
      <c r="B14" s="42">
        <f>1+MAX($B$13:B13)</f>
        <v>1</v>
      </c>
      <c r="C14" s="43" t="s">
        <v>44</v>
      </c>
      <c r="D14" s="44"/>
      <c r="E14" s="45" t="s">
        <v>45</v>
      </c>
      <c r="F14" s="46" t="s">
        <v>46</v>
      </c>
      <c r="G14" s="45" t="s">
        <v>47</v>
      </c>
      <c r="H14" s="47">
        <v>1</v>
      </c>
      <c r="I14" s="45"/>
      <c r="J14" s="48" t="str">
        <f>IF(I14=0,"",I14*H14)</f>
        <v/>
      </c>
      <c r="K14" s="49">
        <v>1</v>
      </c>
      <c r="L14" s="50">
        <f>ROUND((ROUND(H14,3))*(ROUND(K14,2)),2)</f>
        <v>1</v>
      </c>
    </row>
    <row r="15" spans="1:15" s="40" customFormat="1" ht="12.75" customHeight="1" x14ac:dyDescent="0.2">
      <c r="A15" s="41" t="s">
        <v>48</v>
      </c>
      <c r="B15" s="51"/>
      <c r="C15" s="52"/>
      <c r="D15" s="52"/>
      <c r="E15" s="52"/>
      <c r="F15" s="53" t="s">
        <v>49</v>
      </c>
      <c r="G15" s="54"/>
      <c r="H15" s="54"/>
      <c r="I15" s="54"/>
      <c r="J15" s="54"/>
      <c r="K15" s="54"/>
      <c r="L15" s="55"/>
    </row>
    <row r="16" spans="1:15" s="40" customFormat="1" ht="12.75" customHeight="1" x14ac:dyDescent="0.2">
      <c r="A16" s="41" t="s">
        <v>50</v>
      </c>
      <c r="B16" s="51"/>
      <c r="C16" s="52"/>
      <c r="D16" s="52"/>
      <c r="E16" s="52"/>
      <c r="F16" s="56" t="s">
        <v>51</v>
      </c>
      <c r="G16" s="54"/>
      <c r="H16" s="54"/>
      <c r="I16" s="54"/>
      <c r="J16" s="54"/>
      <c r="K16" s="54"/>
      <c r="L16" s="55"/>
    </row>
    <row r="17" spans="1:12" s="40" customFormat="1" ht="72" customHeight="1" thickBot="1" x14ac:dyDescent="0.25">
      <c r="A17" s="41" t="s">
        <v>52</v>
      </c>
      <c r="B17" s="57"/>
      <c r="C17" s="58"/>
      <c r="D17" s="58"/>
      <c r="E17" s="58"/>
      <c r="F17" s="59" t="s">
        <v>53</v>
      </c>
      <c r="G17" s="60"/>
      <c r="H17" s="60"/>
      <c r="I17" s="60"/>
      <c r="J17" s="60"/>
      <c r="K17" s="60"/>
      <c r="L17" s="61"/>
    </row>
    <row r="18" spans="1:12" s="40" customFormat="1" ht="13.5" customHeight="1" thickBot="1" x14ac:dyDescent="0.25">
      <c r="A18" s="41" t="s">
        <v>43</v>
      </c>
      <c r="B18" s="62">
        <f>1+MAX($B$13:B17)</f>
        <v>2</v>
      </c>
      <c r="C18" s="43" t="s">
        <v>54</v>
      </c>
      <c r="D18" s="44"/>
      <c r="E18" s="45" t="s">
        <v>45</v>
      </c>
      <c r="F18" s="46" t="s">
        <v>55</v>
      </c>
      <c r="G18" s="45" t="s">
        <v>47</v>
      </c>
      <c r="H18" s="47">
        <v>1</v>
      </c>
      <c r="I18" s="45"/>
      <c r="J18" s="48" t="str">
        <f>IF(I18=0,"",I18*H18)</f>
        <v/>
      </c>
      <c r="K18" s="49"/>
      <c r="L18" s="50">
        <f>ROUND((ROUND(H18,3))*(ROUND(K18,2)),2)</f>
        <v>0</v>
      </c>
    </row>
    <row r="19" spans="1:12" s="40" customFormat="1" ht="12.75" customHeight="1" x14ac:dyDescent="0.2">
      <c r="A19" s="41" t="s">
        <v>48</v>
      </c>
      <c r="B19" s="51"/>
      <c r="C19" s="52"/>
      <c r="D19" s="52"/>
      <c r="E19" s="52"/>
      <c r="F19" s="53" t="s">
        <v>56</v>
      </c>
      <c r="G19" s="54"/>
      <c r="H19" s="54"/>
      <c r="I19" s="54"/>
      <c r="J19" s="54"/>
      <c r="K19" s="54"/>
      <c r="L19" s="55"/>
    </row>
    <row r="20" spans="1:12" s="40" customFormat="1" ht="12.75" customHeight="1" x14ac:dyDescent="0.2">
      <c r="A20" s="41" t="s">
        <v>50</v>
      </c>
      <c r="B20" s="51"/>
      <c r="C20" s="52"/>
      <c r="D20" s="52"/>
      <c r="E20" s="52"/>
      <c r="F20" s="56" t="s">
        <v>51</v>
      </c>
      <c r="G20" s="54"/>
      <c r="H20" s="54"/>
      <c r="I20" s="54"/>
      <c r="J20" s="54"/>
      <c r="K20" s="54"/>
      <c r="L20" s="55"/>
    </row>
    <row r="21" spans="1:12" s="40" customFormat="1" ht="81" customHeight="1" thickBot="1" x14ac:dyDescent="0.25">
      <c r="A21" s="41" t="s">
        <v>52</v>
      </c>
      <c r="B21" s="57"/>
      <c r="C21" s="58"/>
      <c r="D21" s="58"/>
      <c r="E21" s="58"/>
      <c r="F21" s="59" t="s">
        <v>57</v>
      </c>
      <c r="G21" s="60"/>
      <c r="H21" s="60"/>
      <c r="I21" s="60"/>
      <c r="J21" s="60"/>
      <c r="K21" s="60"/>
      <c r="L21" s="61"/>
    </row>
    <row r="22" spans="1:12" s="40" customFormat="1" ht="13.5" customHeight="1" thickBot="1" x14ac:dyDescent="0.25">
      <c r="A22" s="41" t="s">
        <v>43</v>
      </c>
      <c r="B22" s="62">
        <f>1+MAX($B$13:B21)</f>
        <v>3</v>
      </c>
      <c r="C22" s="43" t="s">
        <v>58</v>
      </c>
      <c r="D22" s="44"/>
      <c r="E22" s="45" t="s">
        <v>45</v>
      </c>
      <c r="F22" s="46" t="s">
        <v>59</v>
      </c>
      <c r="G22" s="45" t="s">
        <v>47</v>
      </c>
      <c r="H22" s="47">
        <v>1</v>
      </c>
      <c r="I22" s="45"/>
      <c r="J22" s="48" t="str">
        <f>IF(I22=0,"",I22*H22)</f>
        <v/>
      </c>
      <c r="K22" s="49"/>
      <c r="L22" s="50">
        <f>ROUND((ROUND(H22,3))*(ROUND(K22,2)),2)</f>
        <v>0</v>
      </c>
    </row>
    <row r="23" spans="1:12" s="40" customFormat="1" ht="12.75" customHeight="1" x14ac:dyDescent="0.2">
      <c r="A23" s="41" t="s">
        <v>48</v>
      </c>
      <c r="B23" s="51"/>
      <c r="C23" s="52"/>
      <c r="D23" s="52"/>
      <c r="E23" s="52"/>
      <c r="F23" s="53" t="s">
        <v>60</v>
      </c>
      <c r="G23" s="54"/>
      <c r="H23" s="54"/>
      <c r="I23" s="54"/>
      <c r="J23" s="54"/>
      <c r="K23" s="54"/>
      <c r="L23" s="55"/>
    </row>
    <row r="24" spans="1:12" s="40" customFormat="1" ht="12.75" customHeight="1" x14ac:dyDescent="0.2">
      <c r="A24" s="41" t="s">
        <v>50</v>
      </c>
      <c r="B24" s="51"/>
      <c r="C24" s="52"/>
      <c r="D24" s="52"/>
      <c r="E24" s="52"/>
      <c r="F24" s="56" t="s">
        <v>51</v>
      </c>
      <c r="G24" s="54"/>
      <c r="H24" s="54"/>
      <c r="I24" s="54"/>
      <c r="J24" s="54"/>
      <c r="K24" s="54"/>
      <c r="L24" s="55"/>
    </row>
    <row r="25" spans="1:12" s="40" customFormat="1" ht="42.75" customHeight="1" thickBot="1" x14ac:dyDescent="0.25">
      <c r="A25" s="41" t="s">
        <v>52</v>
      </c>
      <c r="B25" s="57"/>
      <c r="C25" s="58"/>
      <c r="D25" s="58"/>
      <c r="E25" s="58"/>
      <c r="F25" s="59" t="s">
        <v>61</v>
      </c>
      <c r="G25" s="60"/>
      <c r="H25" s="60"/>
      <c r="I25" s="60"/>
      <c r="J25" s="60"/>
      <c r="K25" s="60"/>
      <c r="L25" s="61"/>
    </row>
    <row r="26" spans="1:12" ht="13.5" thickBot="1" x14ac:dyDescent="0.25">
      <c r="A26" s="63" t="s">
        <v>62</v>
      </c>
      <c r="B26" s="64" t="s">
        <v>63</v>
      </c>
      <c r="C26" s="65" t="s">
        <v>64</v>
      </c>
      <c r="D26" s="66"/>
      <c r="E26" s="66"/>
      <c r="F26" s="67" t="s">
        <v>42</v>
      </c>
      <c r="G26" s="65"/>
      <c r="H26" s="65"/>
      <c r="I26" s="65"/>
      <c r="J26" s="65"/>
      <c r="K26" s="65"/>
      <c r="L26" s="68">
        <f>SUM(L14:L25)</f>
        <v>1</v>
      </c>
    </row>
    <row r="27" spans="1:12" ht="13.5" thickBot="1" x14ac:dyDescent="0.25">
      <c r="A27" s="34" t="s">
        <v>40</v>
      </c>
      <c r="B27" s="35" t="s">
        <v>41</v>
      </c>
      <c r="C27" s="36">
        <v>2</v>
      </c>
      <c r="D27" s="37"/>
      <c r="E27" s="37"/>
      <c r="F27" s="38" t="s">
        <v>65</v>
      </c>
      <c r="G27" s="36"/>
      <c r="H27" s="36"/>
      <c r="I27" s="36"/>
      <c r="J27" s="36"/>
      <c r="K27" s="36"/>
      <c r="L27" s="39"/>
    </row>
    <row r="28" spans="1:12" s="40" customFormat="1" ht="13.5" customHeight="1" thickBot="1" x14ac:dyDescent="0.25">
      <c r="A28" s="41" t="s">
        <v>43</v>
      </c>
      <c r="B28" s="62">
        <f>1+MAX($B$13:B27)</f>
        <v>4</v>
      </c>
      <c r="C28" s="43"/>
      <c r="D28" s="44"/>
      <c r="E28" s="45" t="s">
        <v>45</v>
      </c>
      <c r="F28" s="46" t="s">
        <v>66</v>
      </c>
      <c r="G28" s="45" t="s">
        <v>47</v>
      </c>
      <c r="H28" s="47">
        <v>1</v>
      </c>
      <c r="I28" s="45"/>
      <c r="J28" s="48" t="str">
        <f>IF(I28=0,"",I28*H28)</f>
        <v/>
      </c>
      <c r="K28" s="49"/>
      <c r="L28" s="70">
        <f>ROUND((ROUND(H28,3))*(ROUND(K28,2)),2)</f>
        <v>0</v>
      </c>
    </row>
    <row r="29" spans="1:12" s="40" customFormat="1" ht="12.75" customHeight="1" x14ac:dyDescent="0.2">
      <c r="A29" s="41" t="s">
        <v>48</v>
      </c>
      <c r="B29" s="51"/>
      <c r="C29" s="52"/>
      <c r="D29" s="52"/>
      <c r="E29" s="52"/>
      <c r="F29" s="53" t="s">
        <v>67</v>
      </c>
      <c r="G29" s="54"/>
      <c r="H29" s="54"/>
      <c r="I29" s="54"/>
      <c r="J29" s="54"/>
      <c r="K29" s="54"/>
      <c r="L29" s="55"/>
    </row>
    <row r="30" spans="1:12" s="40" customFormat="1" ht="12.75" customHeight="1" x14ac:dyDescent="0.2">
      <c r="A30" s="41" t="s">
        <v>50</v>
      </c>
      <c r="B30" s="51"/>
      <c r="C30" s="52"/>
      <c r="D30" s="52"/>
      <c r="E30" s="52"/>
      <c r="F30" s="56" t="s">
        <v>51</v>
      </c>
      <c r="G30" s="54"/>
      <c r="H30" s="54"/>
      <c r="I30" s="54"/>
      <c r="J30" s="54"/>
      <c r="K30" s="54"/>
      <c r="L30" s="55"/>
    </row>
    <row r="31" spans="1:12" s="40" customFormat="1" ht="75" customHeight="1" thickBot="1" x14ac:dyDescent="0.25">
      <c r="A31" s="41" t="s">
        <v>52</v>
      </c>
      <c r="B31" s="57"/>
      <c r="C31" s="58"/>
      <c r="D31" s="58"/>
      <c r="E31" s="58"/>
      <c r="F31" s="59" t="s">
        <v>68</v>
      </c>
      <c r="G31" s="60"/>
      <c r="H31" s="60"/>
      <c r="I31" s="60"/>
      <c r="J31" s="60"/>
      <c r="K31" s="60"/>
      <c r="L31" s="61"/>
    </row>
    <row r="32" spans="1:12" s="40" customFormat="1" ht="13.5" customHeight="1" thickBot="1" x14ac:dyDescent="0.25">
      <c r="A32" s="41" t="s">
        <v>43</v>
      </c>
      <c r="B32" s="62">
        <f>1+MAX($B$13:B31)</f>
        <v>5</v>
      </c>
      <c r="C32" s="43"/>
      <c r="D32" s="44"/>
      <c r="E32" s="45" t="s">
        <v>45</v>
      </c>
      <c r="F32" s="46" t="s">
        <v>69</v>
      </c>
      <c r="G32" s="45" t="s">
        <v>47</v>
      </c>
      <c r="H32" s="47">
        <v>1</v>
      </c>
      <c r="I32" s="45"/>
      <c r="J32" s="48" t="str">
        <f>IF(I32=0,"",I32*H32)</f>
        <v/>
      </c>
      <c r="K32" s="49"/>
      <c r="L32" s="70">
        <f>ROUND((ROUND(H32,3))*(ROUND(K32,2)),2)</f>
        <v>0</v>
      </c>
    </row>
    <row r="33" spans="1:12" s="40" customFormat="1" ht="12.75" customHeight="1" x14ac:dyDescent="0.2">
      <c r="A33" s="41" t="s">
        <v>48</v>
      </c>
      <c r="B33" s="51"/>
      <c r="C33" s="52"/>
      <c r="D33" s="52"/>
      <c r="E33" s="52"/>
      <c r="F33" s="53" t="s">
        <v>70</v>
      </c>
      <c r="G33" s="54"/>
      <c r="H33" s="54"/>
      <c r="I33" s="54"/>
      <c r="J33" s="54"/>
      <c r="K33" s="54"/>
      <c r="L33" s="55"/>
    </row>
    <row r="34" spans="1:12" s="40" customFormat="1" ht="12.75" customHeight="1" x14ac:dyDescent="0.2">
      <c r="A34" s="41" t="s">
        <v>50</v>
      </c>
      <c r="B34" s="51"/>
      <c r="C34" s="52"/>
      <c r="D34" s="52"/>
      <c r="E34" s="52"/>
      <c r="F34" s="56" t="s">
        <v>51</v>
      </c>
      <c r="G34" s="54"/>
      <c r="H34" s="54"/>
      <c r="I34" s="54"/>
      <c r="J34" s="54"/>
      <c r="K34" s="54"/>
      <c r="L34" s="55"/>
    </row>
    <row r="35" spans="1:12" s="40" customFormat="1" ht="60" customHeight="1" thickBot="1" x14ac:dyDescent="0.25">
      <c r="A35" s="41" t="s">
        <v>52</v>
      </c>
      <c r="B35" s="57"/>
      <c r="C35" s="58"/>
      <c r="D35" s="58"/>
      <c r="E35" s="58"/>
      <c r="F35" s="59" t="s">
        <v>71</v>
      </c>
      <c r="G35" s="60"/>
      <c r="H35" s="60"/>
      <c r="I35" s="60"/>
      <c r="J35" s="60"/>
      <c r="K35" s="60"/>
      <c r="L35" s="61"/>
    </row>
    <row r="36" spans="1:12" ht="13.5" thickBot="1" x14ac:dyDescent="0.25">
      <c r="A36" s="63" t="s">
        <v>62</v>
      </c>
      <c r="B36" s="64" t="s">
        <v>63</v>
      </c>
      <c r="C36" s="65" t="s">
        <v>64</v>
      </c>
      <c r="D36" s="66"/>
      <c r="E36" s="66"/>
      <c r="F36" s="67" t="s">
        <v>65</v>
      </c>
      <c r="G36" s="65"/>
      <c r="H36" s="65"/>
      <c r="I36" s="65"/>
      <c r="J36" s="65"/>
      <c r="K36" s="65"/>
      <c r="L36" s="68">
        <f>SUM(L28:L35)</f>
        <v>0</v>
      </c>
    </row>
  </sheetData>
  <mergeCells count="29">
    <mergeCell ref="B1:D1"/>
    <mergeCell ref="B2:C2"/>
    <mergeCell ref="I2:J2"/>
    <mergeCell ref="K2:L2"/>
    <mergeCell ref="D3:E3"/>
    <mergeCell ref="K3:L3"/>
    <mergeCell ref="B4:D4"/>
    <mergeCell ref="I4:J4"/>
    <mergeCell ref="F5:H5"/>
    <mergeCell ref="I5:J5"/>
    <mergeCell ref="F6:H6"/>
    <mergeCell ref="I6:J6"/>
    <mergeCell ref="B7:D7"/>
    <mergeCell ref="F7:H7"/>
    <mergeCell ref="I7:J7"/>
    <mergeCell ref="B8:D8"/>
    <mergeCell ref="G8:H8"/>
    <mergeCell ref="I8:J8"/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</mergeCells>
  <conditionalFormatting sqref="F6">
    <cfRule type="expression" dxfId="73" priority="75">
      <formula>$E$5="Ostatní"</formula>
    </cfRule>
    <cfRule type="expression" dxfId="72" priority="76">
      <formula>$E$6="Ostatní"</formula>
    </cfRule>
  </conditionalFormatting>
  <conditionalFormatting sqref="D3">
    <cfRule type="expression" dxfId="71" priority="73">
      <formula>IF($D$3="SO XX-XX-XX","Vybarvit",IF($D$3="","Vybarvit",""))="Vybarvit"</formula>
    </cfRule>
  </conditionalFormatting>
  <conditionalFormatting sqref="F3">
    <cfRule type="expression" dxfId="70" priority="72">
      <formula>IF($F$3="Název SO/PS","Vybarvit",IF($F$3="","Vybarvit",""))="Vybarvit"</formula>
    </cfRule>
  </conditionalFormatting>
  <conditionalFormatting sqref="F8">
    <cfRule type="expression" dxfId="69" priority="71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8" priority="70">
      <formula>IF($G$8="Titul Jméno Příjmení","Vybarvit",IF($G$8="","Vybarvit",""))="Vybarvit"</formula>
    </cfRule>
  </conditionalFormatting>
  <conditionalFormatting sqref="K8">
    <cfRule type="expression" dxfId="67" priority="69">
      <formula>$K$8=""</formula>
    </cfRule>
  </conditionalFormatting>
  <conditionalFormatting sqref="K7">
    <cfRule type="expression" dxfId="66" priority="68">
      <formula>$K$7=""</formula>
    </cfRule>
  </conditionalFormatting>
  <conditionalFormatting sqref="K6">
    <cfRule type="expression" dxfId="65" priority="67">
      <formula>$K$6=""</formula>
    </cfRule>
  </conditionalFormatting>
  <conditionalFormatting sqref="K5">
    <cfRule type="expression" dxfId="64" priority="66">
      <formula>$K$5=""</formula>
    </cfRule>
  </conditionalFormatting>
  <conditionalFormatting sqref="K4">
    <cfRule type="expression" dxfId="63" priority="65">
      <formula>$K$4=""</formula>
    </cfRule>
  </conditionalFormatting>
  <conditionalFormatting sqref="L4">
    <cfRule type="expression" dxfId="62" priority="64">
      <formula>$L$4=""</formula>
    </cfRule>
  </conditionalFormatting>
  <conditionalFormatting sqref="E8">
    <cfRule type="expression" dxfId="61" priority="63">
      <formula>$E$8=""</formula>
    </cfRule>
  </conditionalFormatting>
  <conditionalFormatting sqref="E7">
    <cfRule type="expression" dxfId="60" priority="62">
      <formula>$E$7=""</formula>
    </cfRule>
  </conditionalFormatting>
  <conditionalFormatting sqref="E6">
    <cfRule type="expression" dxfId="59" priority="61">
      <formula>$E$6=""</formula>
    </cfRule>
  </conditionalFormatting>
  <conditionalFormatting sqref="E5">
    <cfRule type="expression" dxfId="58" priority="60">
      <formula>$E$5=""</formula>
    </cfRule>
  </conditionalFormatting>
  <conditionalFormatting sqref="E4">
    <cfRule type="expression" dxfId="57" priority="59">
      <formula>$E$4=""</formula>
    </cfRule>
  </conditionalFormatting>
  <conditionalFormatting sqref="C13">
    <cfRule type="expression" dxfId="56" priority="58">
      <formula>C13=""</formula>
    </cfRule>
  </conditionalFormatting>
  <conditionalFormatting sqref="F13">
    <cfRule type="expression" dxfId="55" priority="57">
      <formula>F13="Název dílu"</formula>
    </cfRule>
  </conditionalFormatting>
  <conditionalFormatting sqref="E14">
    <cfRule type="expression" dxfId="54" priority="55">
      <formula>E14=""</formula>
    </cfRule>
  </conditionalFormatting>
  <conditionalFormatting sqref="F15">
    <cfRule type="expression" dxfId="53" priority="53">
      <formula>F15=""</formula>
    </cfRule>
  </conditionalFormatting>
  <conditionalFormatting sqref="C22">
    <cfRule type="expression" dxfId="52" priority="32">
      <formula>C22=""</formula>
    </cfRule>
  </conditionalFormatting>
  <conditionalFormatting sqref="F16">
    <cfRule type="expression" dxfId="51" priority="52">
      <formula>F16=""</formula>
    </cfRule>
  </conditionalFormatting>
  <conditionalFormatting sqref="F17">
    <cfRule type="expression" dxfId="50" priority="51">
      <formula>F17=""</formula>
    </cfRule>
  </conditionalFormatting>
  <conditionalFormatting sqref="G14">
    <cfRule type="expression" dxfId="49" priority="50">
      <formula>G14=""</formula>
    </cfRule>
  </conditionalFormatting>
  <conditionalFormatting sqref="H14">
    <cfRule type="expression" dxfId="48" priority="49">
      <formula>H14=""</formula>
    </cfRule>
  </conditionalFormatting>
  <conditionalFormatting sqref="I14">
    <cfRule type="expression" dxfId="47" priority="48">
      <formula>I14=""</formula>
    </cfRule>
  </conditionalFormatting>
  <conditionalFormatting sqref="J14">
    <cfRule type="expression" dxfId="46" priority="47">
      <formula>J14=""</formula>
    </cfRule>
  </conditionalFormatting>
  <conditionalFormatting sqref="K14">
    <cfRule type="expression" dxfId="45" priority="46">
      <formula>K14=""</formula>
    </cfRule>
  </conditionalFormatting>
  <conditionalFormatting sqref="D14">
    <cfRule type="expression" dxfId="44" priority="45">
      <formula>D14=""</formula>
    </cfRule>
  </conditionalFormatting>
  <conditionalFormatting sqref="C18">
    <cfRule type="expression" dxfId="43" priority="44">
      <formula>C18=""</formula>
    </cfRule>
  </conditionalFormatting>
  <conditionalFormatting sqref="K22">
    <cfRule type="expression" dxfId="42" priority="22">
      <formula>K22=""</formula>
    </cfRule>
  </conditionalFormatting>
  <conditionalFormatting sqref="F18">
    <cfRule type="expression" dxfId="41" priority="42">
      <formula>F18=""</formula>
    </cfRule>
  </conditionalFormatting>
  <conditionalFormatting sqref="G22">
    <cfRule type="expression" dxfId="40" priority="26">
      <formula>G22=""</formula>
    </cfRule>
  </conditionalFormatting>
  <conditionalFormatting sqref="F14">
    <cfRule type="expression" dxfId="39" priority="54">
      <formula>F14=""</formula>
    </cfRule>
  </conditionalFormatting>
  <conditionalFormatting sqref="H22">
    <cfRule type="expression" dxfId="38" priority="25">
      <formula>H22=""</formula>
    </cfRule>
  </conditionalFormatting>
  <conditionalFormatting sqref="I22">
    <cfRule type="expression" dxfId="37" priority="24">
      <formula>I22=""</formula>
    </cfRule>
  </conditionalFormatting>
  <conditionalFormatting sqref="J22">
    <cfRule type="expression" dxfId="36" priority="23">
      <formula>J22=""</formula>
    </cfRule>
  </conditionalFormatting>
  <conditionalFormatting sqref="D22">
    <cfRule type="expression" dxfId="35" priority="21">
      <formula>D22=""</formula>
    </cfRule>
  </conditionalFormatting>
  <conditionalFormatting sqref="C14">
    <cfRule type="expression" dxfId="34" priority="56">
      <formula>C14=""</formula>
    </cfRule>
  </conditionalFormatting>
  <conditionalFormatting sqref="F24">
    <cfRule type="expression" dxfId="33" priority="28">
      <formula>F24=""</formula>
    </cfRule>
  </conditionalFormatting>
  <conditionalFormatting sqref="F25">
    <cfRule type="expression" dxfId="32" priority="27">
      <formula>F25=""</formula>
    </cfRule>
  </conditionalFormatting>
  <conditionalFormatting sqref="C26">
    <cfRule type="expression" dxfId="31" priority="20">
      <formula>C26=""</formula>
    </cfRule>
  </conditionalFormatting>
  <conditionalFormatting sqref="E18">
    <cfRule type="expression" dxfId="30" priority="43">
      <formula>E18=""</formula>
    </cfRule>
  </conditionalFormatting>
  <conditionalFormatting sqref="F19">
    <cfRule type="expression" dxfId="29" priority="41">
      <formula>F19=""</formula>
    </cfRule>
  </conditionalFormatting>
  <conditionalFormatting sqref="F20">
    <cfRule type="expression" dxfId="28" priority="40">
      <formula>F20=""</formula>
    </cfRule>
  </conditionalFormatting>
  <conditionalFormatting sqref="F21">
    <cfRule type="expression" dxfId="27" priority="39">
      <formula>F21=""</formula>
    </cfRule>
  </conditionalFormatting>
  <conditionalFormatting sqref="G18">
    <cfRule type="expression" dxfId="26" priority="38">
      <formula>G18=""</formula>
    </cfRule>
  </conditionalFormatting>
  <conditionalFormatting sqref="H18">
    <cfRule type="expression" dxfId="25" priority="37">
      <formula>H18=""</formula>
    </cfRule>
  </conditionalFormatting>
  <conditionalFormatting sqref="I18">
    <cfRule type="expression" dxfId="24" priority="36">
      <formula>I18=""</formula>
    </cfRule>
  </conditionalFormatting>
  <conditionalFormatting sqref="J18">
    <cfRule type="expression" dxfId="23" priority="35">
      <formula>J18=""</formula>
    </cfRule>
  </conditionalFormatting>
  <conditionalFormatting sqref="K18">
    <cfRule type="expression" dxfId="22" priority="34">
      <formula>K18=""</formula>
    </cfRule>
  </conditionalFormatting>
  <conditionalFormatting sqref="D18">
    <cfRule type="expression" dxfId="21" priority="33">
      <formula>D18=""</formula>
    </cfRule>
  </conditionalFormatting>
  <conditionalFormatting sqref="E22">
    <cfRule type="expression" dxfId="20" priority="31">
      <formula>E22=""</formula>
    </cfRule>
  </conditionalFormatting>
  <conditionalFormatting sqref="F22">
    <cfRule type="expression" dxfId="19" priority="30">
      <formula>F22=""</formula>
    </cfRule>
  </conditionalFormatting>
  <conditionalFormatting sqref="F23">
    <cfRule type="expression" dxfId="18" priority="29">
      <formula>F23=""</formula>
    </cfRule>
  </conditionalFormatting>
  <conditionalFormatting sqref="C27">
    <cfRule type="expression" dxfId="17" priority="18">
      <formula>C27=""</formula>
    </cfRule>
  </conditionalFormatting>
  <conditionalFormatting sqref="F26">
    <cfRule type="expression" dxfId="16" priority="19">
      <formula>F26="Název dílu"</formula>
    </cfRule>
  </conditionalFormatting>
  <conditionalFormatting sqref="F27">
    <cfRule type="expression" dxfId="15" priority="17">
      <formula>F27="Název dílu"</formula>
    </cfRule>
  </conditionalFormatting>
  <conditionalFormatting sqref="F29 F33">
    <cfRule type="expression" dxfId="14" priority="15">
      <formula>F29=""</formula>
    </cfRule>
  </conditionalFormatting>
  <conditionalFormatting sqref="C32">
    <cfRule type="expression" dxfId="13" priority="4">
      <formula>C32=""</formula>
    </cfRule>
  </conditionalFormatting>
  <conditionalFormatting sqref="F31 F35">
    <cfRule type="expression" dxfId="12" priority="13">
      <formula>F31=""</formula>
    </cfRule>
  </conditionalFormatting>
  <conditionalFormatting sqref="H28 H32">
    <cfRule type="expression" dxfId="11" priority="11">
      <formula>H28=""</formula>
    </cfRule>
  </conditionalFormatting>
  <conditionalFormatting sqref="I28 I32">
    <cfRule type="expression" dxfId="10" priority="10">
      <formula>I28=""</formula>
    </cfRule>
  </conditionalFormatting>
  <conditionalFormatting sqref="E28 E32">
    <cfRule type="expression" dxfId="9" priority="6">
      <formula>E28=""</formula>
    </cfRule>
  </conditionalFormatting>
  <conditionalFormatting sqref="C28">
    <cfRule type="expression" dxfId="8" priority="5">
      <formula>C28=""</formula>
    </cfRule>
  </conditionalFormatting>
  <conditionalFormatting sqref="G28 G32">
    <cfRule type="expression" dxfId="7" priority="12">
      <formula>G28=""</formula>
    </cfRule>
  </conditionalFormatting>
  <conditionalFormatting sqref="J28 J32">
    <cfRule type="expression" dxfId="6" priority="9">
      <formula>J28=""</formula>
    </cfRule>
  </conditionalFormatting>
  <conditionalFormatting sqref="K28 K32">
    <cfRule type="expression" dxfId="5" priority="8">
      <formula>K28=""</formula>
    </cfRule>
  </conditionalFormatting>
  <conditionalFormatting sqref="D28 D32">
    <cfRule type="expression" dxfId="4" priority="7">
      <formula>D28=""</formula>
    </cfRule>
  </conditionalFormatting>
  <conditionalFormatting sqref="F30 F34">
    <cfRule type="expression" dxfId="3" priority="14">
      <formula>F30=""</formula>
    </cfRule>
  </conditionalFormatting>
  <conditionalFormatting sqref="F28 F32">
    <cfRule type="expression" dxfId="2" priority="16">
      <formula>F28=""</formula>
    </cfRule>
  </conditionalFormatting>
  <conditionalFormatting sqref="C36">
    <cfRule type="expression" dxfId="1" priority="3">
      <formula>C36=""</formula>
    </cfRule>
  </conditionalFormatting>
  <conditionalFormatting sqref="F36">
    <cfRule type="expression" dxfId="0" priority="2">
      <formula>F36="Název dílu"</formula>
    </cfRule>
  </conditionalFormatting>
  <dataValidations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fukci</vt:lpstr>
      <vt:lpstr>SO 98-98</vt:lpstr>
      <vt:lpstr>'Požadavky na výkon a fukci'!Názvy_tisku</vt:lpstr>
      <vt:lpstr>'Požadavky na výkon a fukci'!Oblast_tisku</vt:lpstr>
      <vt:lpstr>'SO 98-98'!Oblast_tisku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Mantuanelli Jana, Ing.</cp:lastModifiedBy>
  <dcterms:created xsi:type="dcterms:W3CDTF">2020-12-08T08:47:11Z</dcterms:created>
  <dcterms:modified xsi:type="dcterms:W3CDTF">2021-02-07T19:25:45Z</dcterms:modified>
</cp:coreProperties>
</file>